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 2021\Brachyterapie_Ústí_rozvodna\"/>
    </mc:Choice>
  </mc:AlternateContent>
  <bookViews>
    <workbookView xWindow="0" yWindow="0" windowWidth="16380" windowHeight="8190"/>
  </bookViews>
  <sheets>
    <sheet name="brachyterapie" sheetId="3" r:id="rId1"/>
  </sheets>
  <definedNames>
    <definedName name="_xlnm.Print_Area" localSheetId="0">brachyterapie!$A$1:$E$153</definedName>
  </definedNames>
  <calcPr calcId="152511"/>
</workbook>
</file>

<file path=xl/calcChain.xml><?xml version="1.0" encoding="utf-8"?>
<calcChain xmlns="http://schemas.openxmlformats.org/spreadsheetml/2006/main">
  <c r="D149" i="3" l="1"/>
  <c r="E135" i="3"/>
  <c r="E71" i="3"/>
  <c r="E70" i="3"/>
  <c r="E69" i="3"/>
  <c r="E68" i="3"/>
  <c r="E67" i="3"/>
  <c r="E66" i="3"/>
  <c r="E65" i="3"/>
  <c r="E64" i="3"/>
  <c r="E132" i="3" l="1"/>
  <c r="E130" i="3"/>
  <c r="E129" i="3"/>
  <c r="E128" i="3"/>
  <c r="E126" i="3"/>
  <c r="E150" i="3"/>
  <c r="C94" i="3"/>
  <c r="E95" i="3"/>
  <c r="E107" i="3"/>
  <c r="E92" i="3"/>
  <c r="E105" i="3"/>
  <c r="E102" i="3"/>
  <c r="E100" i="3"/>
  <c r="D39" i="3" l="1"/>
  <c r="D24" i="3"/>
  <c r="D14" i="3"/>
  <c r="D9" i="3"/>
  <c r="E148" i="3"/>
  <c r="E147" i="3"/>
  <c r="E146" i="3"/>
  <c r="E145" i="3"/>
  <c r="E144" i="3"/>
  <c r="E141" i="3"/>
  <c r="E139" i="3"/>
  <c r="E138" i="3"/>
  <c r="E137" i="3"/>
  <c r="E136" i="3"/>
  <c r="E134" i="3"/>
  <c r="E123" i="3"/>
  <c r="E122" i="3"/>
  <c r="E121" i="3"/>
  <c r="E120" i="3"/>
  <c r="E119" i="3"/>
  <c r="E118" i="3"/>
  <c r="E116" i="3"/>
  <c r="E115" i="3"/>
  <c r="E114" i="3"/>
  <c r="E112" i="3"/>
  <c r="E111" i="3"/>
  <c r="E98" i="3"/>
  <c r="E97" i="3"/>
  <c r="E90" i="3"/>
  <c r="E88" i="3"/>
  <c r="E85" i="3"/>
  <c r="E84" i="3"/>
  <c r="E82" i="3"/>
  <c r="E81" i="3"/>
  <c r="E80" i="3"/>
  <c r="E79" i="3"/>
  <c r="E78" i="3"/>
  <c r="E77" i="3"/>
  <c r="E76" i="3"/>
  <c r="E75" i="3"/>
  <c r="E74" i="3"/>
  <c r="E61" i="3"/>
  <c r="E59" i="3"/>
  <c r="E57" i="3"/>
  <c r="E56" i="3"/>
  <c r="E54" i="3"/>
  <c r="E52" i="3"/>
  <c r="E51" i="3"/>
  <c r="E50" i="3"/>
  <c r="E49" i="3"/>
  <c r="E48" i="3"/>
  <c r="E47" i="3"/>
  <c r="E46" i="3"/>
  <c r="E44" i="3"/>
  <c r="E42" i="3"/>
  <c r="E38" i="3"/>
  <c r="E37" i="3"/>
  <c r="E34" i="3"/>
  <c r="E33" i="3"/>
  <c r="E23" i="3"/>
  <c r="E22" i="3"/>
  <c r="E21" i="3"/>
  <c r="E20" i="3"/>
  <c r="E19" i="3"/>
  <c r="E18" i="3"/>
  <c r="E13" i="3"/>
  <c r="E8" i="3"/>
  <c r="E7" i="3"/>
  <c r="E6" i="3"/>
  <c r="E5" i="3"/>
  <c r="E4" i="3"/>
  <c r="D151" i="3" l="1"/>
  <c r="D25" i="3"/>
  <c r="E14" i="3"/>
  <c r="E9" i="3"/>
  <c r="E24" i="3"/>
  <c r="D152" i="3" l="1"/>
  <c r="E25" i="3"/>
  <c r="E110" i="3" l="1"/>
  <c r="E96" i="3"/>
  <c r="E94" i="3"/>
  <c r="E91" i="3"/>
  <c r="E89" i="3"/>
  <c r="E87" i="3"/>
  <c r="E149" i="3" l="1"/>
  <c r="C32" i="3"/>
  <c r="E32" i="3" s="1"/>
  <c r="C31" i="3"/>
  <c r="E31" i="3" s="1"/>
  <c r="C35" i="3"/>
  <c r="E35" i="3" s="1"/>
  <c r="E39" i="3" l="1"/>
  <c r="E151" i="3" s="1"/>
  <c r="E152" i="3" s="1"/>
</calcChain>
</file>

<file path=xl/sharedStrings.xml><?xml version="1.0" encoding="utf-8"?>
<sst xmlns="http://schemas.openxmlformats.org/spreadsheetml/2006/main" count="248" uniqueCount="154">
  <si>
    <t>Název</t>
  </si>
  <si>
    <t>1. DODÁVKY</t>
  </si>
  <si>
    <t>2. ELEKTROMONTÁŽE</t>
  </si>
  <si>
    <t>Mj</t>
  </si>
  <si>
    <t>Počet</t>
  </si>
  <si>
    <t>Cena celkem</t>
  </si>
  <si>
    <t>1.1 Rozvaděče</t>
  </si>
  <si>
    <t>ks</t>
  </si>
  <si>
    <t>Hlavní ochranná přípojnice HOP, spec. dle v.č. VP01</t>
  </si>
  <si>
    <t>Rozvaděče - celkem</t>
  </si>
  <si>
    <t>1.2 Nouzové zdroje</t>
  </si>
  <si>
    <t>Doplňující bezpečnostní zdroj pro VDO</t>
  </si>
  <si>
    <t>Nouzové zdroje - celkem</t>
  </si>
  <si>
    <t>1.3 Průmyslová automatizace</t>
  </si>
  <si>
    <t>Komponenty monitorování a řízení napájení zdravotnických prostorů, sběrnicový systém BMS</t>
  </si>
  <si>
    <t>Zdroj napájecí - Prim. AC 230V, Sec. AC 20V, vzor AN450</t>
  </si>
  <si>
    <t>Hlídač izolačního stavu pro zdravotnictví, Un AC 230V, 50/60Hz/ Us AC 230V, 50/60Hz, R 50k...500kOhm, Monitorování zatěžovacího proudu, teploty transformátoru, sběrnice BMS, s pružinovými svorkami, kompatibilní s prvky monitorování a řízení napájení zdrav. prostor. Vzor: isoMED427P-2</t>
  </si>
  <si>
    <t>Měřící transformátor proudu k hlídači izol. stavu. Vzor: STW2</t>
  </si>
  <si>
    <t>Vyhodnocovací jednotka k lokalizaci poruch ZIS, Us AC/DC 70...276V, AC 42...460Hz, I 0,2...1mA,. Vzor: EDS151</t>
  </si>
  <si>
    <t>Průmyslová automatizace - celkem</t>
  </si>
  <si>
    <t>DODÁVKY - celkem</t>
  </si>
  <si>
    <t>2.1 SVÍTIDLA A SVĚTELNÉ ZDROJE</t>
  </si>
  <si>
    <t>SVÍTIDLA VČETNĚ SVĚTELNÝCH ZDROJŮ, PŘEDŘADNÝCH ČÁSTÍ A DALŠÍHO PŘÍSLUŠENSTVÍ,vč.poplatku za recyklaci. Případně použité typy svítidel jsou uvedeny jako vzor, přičemž lze použít srovnatelný ekvivalent</t>
  </si>
  <si>
    <t>NOUZOVÁ SVÍTIDLA</t>
  </si>
  <si>
    <t>SVÍTIDLA A SVĚTELNÉ ZDROJE - celkem</t>
  </si>
  <si>
    <t>2.2 ELEKTROMONTÁŽNÍ MATERIÁL A PRÁCE</t>
  </si>
  <si>
    <t>KRABICOVÉ ROZVODKY BEZHALOGENOVÉ ,  IP 54</t>
  </si>
  <si>
    <t>Rozměry 105/105/40mm, 5-pól. svorkovnicepro vodiče  1,5-4 mm2, Cu, membránová ucpávka</t>
  </si>
  <si>
    <t>SVORKOVNICE KRABICOVÁ bezšroubová</t>
  </si>
  <si>
    <t>273-104 3x1-2,5mm2</t>
  </si>
  <si>
    <t>273-105 5x1-2,5mm2</t>
  </si>
  <si>
    <t>273-403 3x1,5-4mm2</t>
  </si>
  <si>
    <t>m</t>
  </si>
  <si>
    <t>STÍTKY OZNAČOVACÍ</t>
  </si>
  <si>
    <t>Označovací štítek kabelový</t>
  </si>
  <si>
    <t>125/50 žlab s víkem</t>
  </si>
  <si>
    <t>250/50 žlab s víkem</t>
  </si>
  <si>
    <t>KABELOVÁ PŘÍCHYTKA</t>
  </si>
  <si>
    <t>m2</t>
  </si>
  <si>
    <t>kpt</t>
  </si>
  <si>
    <t>VODIČE,KABELY, ŠŇŮRY</t>
  </si>
  <si>
    <t>KABEL SILOVÝ,IZOLACE PVC,1kV</t>
  </si>
  <si>
    <t>CYKY 3Ox1.5 mm2, pevně</t>
  </si>
  <si>
    <t>CYKY 3Jx1.5 mm2, pevně</t>
  </si>
  <si>
    <t>CYKY 3Jx2.5 mm2, pevně</t>
  </si>
  <si>
    <t>CYKY 5Jx4 mm2, pevně</t>
  </si>
  <si>
    <t>CYKY 5Jx6 mm2, pevně</t>
  </si>
  <si>
    <t>CYKY 5Jx16 mm2, pevně</t>
  </si>
  <si>
    <t>KABEL SE SNÍŽENOU HOŘLAVOSTÍ  dle vyhl. 23/2008Sb.,třída reakce na oheň B2ca,s1,d0</t>
  </si>
  <si>
    <t>1-CXKH-R 2Ox1.5, pevně</t>
  </si>
  <si>
    <t>1-CXKH-R 3Ox1.5, pevně</t>
  </si>
  <si>
    <t>1-CXKH-R 3Jx1.5, pevně</t>
  </si>
  <si>
    <t>1-CXKH-R 3Jx2.5, pevně</t>
  </si>
  <si>
    <t>1-CXKH-R 5Jx1.5, pevně</t>
  </si>
  <si>
    <t>KABELY BEZHALOGENOVÉ S FUNKČNÍ SCHOPNOSTÍ PŘI POŽÁRU dle vyhl.23/2008Sb, funkčnost min. 90min, třída reakce na oheň B2ca,s1,d0</t>
  </si>
  <si>
    <t>JXFE-V 4x2x0,8 mm2, pevně</t>
  </si>
  <si>
    <t>SPÍNAČE, PŘEPÍNAČE PRO POUŽITÍ VE ZDRAVOTNICTVÍ - modulární koncepce, vícenásobné  rámečky, kompletní vč. krytek, rámečků a signálek, barva bílá, vzor : ABB Reflex SI</t>
  </si>
  <si>
    <t>Jednopólový, řazení 1</t>
  </si>
  <si>
    <t>Sériový, řazení 5</t>
  </si>
  <si>
    <t>ZÁSUVKY PRO POUŽITÍ VE ZDRAVOTNICTVÍ - modulární koncepce, vícenásobné  rámečky, kompletní vč. krytek, rámečků a signálek, barva MDO-bílá,DO-zelená, ZIS-žlutá, VDO-červená, PC-modrá, vzor: ABB Reflex SI</t>
  </si>
  <si>
    <t>Jednonásobná, chráněná (bílá, zelená, žlutá, modrá)</t>
  </si>
  <si>
    <t>Jednonásobná, chráněná , barva červená, s indikační LED (VDO)</t>
  </si>
  <si>
    <t>Svorka pro vyrovnání potenciálu dvojitá, zapuštěné provedení do instalační krabice</t>
  </si>
  <si>
    <t>Svodič přepětí SPD kat. 3 (D) k montáži do instal.krabice</t>
  </si>
  <si>
    <t>IP44</t>
  </si>
  <si>
    <t>OCHRANA PŘED BLESKEM, UZEMNĚNÍ, POTENCIÁLOVÉ VYROVNÁNÍ</t>
  </si>
  <si>
    <t>EKVIPOTENCIONÁLNÍ SVORKOVNICE</t>
  </si>
  <si>
    <t>KU 68-1901HF KRABICE UNIVERZÁLNÍ BEZHALOGENOVÁ S VÍČKEM  pro uzemnění antistat.podl.</t>
  </si>
  <si>
    <t>EPS1 s krytem</t>
  </si>
  <si>
    <t>Přípojnice místního pospojování PMOP, specifikace dle v.č. VP03</t>
  </si>
  <si>
    <t>ZEMNÍCÍ SVORKA</t>
  </si>
  <si>
    <t>ZS4 zemnicí svorka na baterie</t>
  </si>
  <si>
    <t>ZSA16 zemnicí svorka na potrubí</t>
  </si>
  <si>
    <t>Cu pás.ZS16 Pásek uzemňovací Cu, 0.5m</t>
  </si>
  <si>
    <t>CY 4 mm2,ZŽ, pevně</t>
  </si>
  <si>
    <t>CY 6 mm2,ZŽ, pevně</t>
  </si>
  <si>
    <t>CYA 10 mm2,ZŽ, pevně</t>
  </si>
  <si>
    <t>CYA 16 mm2,ZŽ, pevně</t>
  </si>
  <si>
    <t>CYA 25 mm2,ZŽ, pevně</t>
  </si>
  <si>
    <t>HODINOVE ZUCTOVACI SAZBY</t>
  </si>
  <si>
    <t>hod</t>
  </si>
  <si>
    <t>Zapojení zásuvkových obvodů a zemnících svorek ve stropních tubusech (technologická dodávka)</t>
  </si>
  <si>
    <t>Zauceni obsluhy</t>
  </si>
  <si>
    <t>Zabezpeceni pracoviste</t>
  </si>
  <si>
    <t>Kontrola zapojení, oživení, a nastavení celého systému  monitorování a řízení napájení zdravotnických prostorů na sběrnici BMS, vč. uživatelských hlášení na místě instalace, vystavení protokolu o nastavení přístrojů, vč. všech vedlejších nákladů a dopravy technika</t>
  </si>
  <si>
    <t>KOORDINACE POSTUPU PRACI</t>
  </si>
  <si>
    <t>S ostatnimi profesemi</t>
  </si>
  <si>
    <t>PROVEDENI REVIZNICH ZKOUSEK</t>
  </si>
  <si>
    <t>DLE CSN 331500</t>
  </si>
  <si>
    <t>Měření osvětlení vč. vystavení protokolu</t>
  </si>
  <si>
    <t>Měření vedení hlavního pospojování, místního doplňujícího pospojování vč. svodů antistatic. krytiny</t>
  </si>
  <si>
    <t>Revizni technik</t>
  </si>
  <si>
    <t>Spoluprace s reviz.technikem</t>
  </si>
  <si>
    <t>ELEKTROMONTÁŽNÍ MATERIÁL A PRÁCE - celkem</t>
  </si>
  <si>
    <t>Podružný materiál</t>
  </si>
  <si>
    <t>ELEKTROMONTÁŽE - celkem</t>
  </si>
  <si>
    <t>KRABICE UNIVERZÁLNÍ BEZHALOGENOVÁ</t>
  </si>
  <si>
    <t>OCHRANNÁ TRUBKA BEZHALOGENOVÁ pr. 16mm</t>
  </si>
  <si>
    <t>OCHRANNÁ TRUBKA BEZHALOGENOVÁ pr. 20mm</t>
  </si>
  <si>
    <t>OCHRANNÁ TRUBKA BEZHALOGENOVÁ pr. 25mm</t>
  </si>
  <si>
    <t>OCHRANNÁ TRUBKA BEZHALOGENOVÁ pr. 32mm</t>
  </si>
  <si>
    <t>kpl</t>
  </si>
  <si>
    <t xml:space="preserve">PROTIPOŽÁRNÍ PŘEPÁŽKY </t>
  </si>
  <si>
    <t>Svítidlo A</t>
  </si>
  <si>
    <t>Svítidlo A1</t>
  </si>
  <si>
    <t>Svítidlo N1</t>
  </si>
  <si>
    <t>KABELOVÝ ŽLAB PLECHOVÝ PERFOROVANÝ, ŽÁROVĚ ZINKOVANÝ, VČETNĚ ZÁVĚSŮ,KONZOL, ROHŮ, SPOJ. MAT. A PŘÍSL. S VÍKEM</t>
  </si>
  <si>
    <t>Kabelová příchytka bez požární odolnosti</t>
  </si>
  <si>
    <t xml:space="preserve">Protipožární ucpácky </t>
  </si>
  <si>
    <t>Jednopólový, řazení 1, IP44</t>
  </si>
  <si>
    <t>Stavební přípomoce (sekání drážek, průrazy, apod)</t>
  </si>
  <si>
    <t>1-CXKH-V 3Jx2.5, pevně</t>
  </si>
  <si>
    <t>Střídavý, řazení 6+6</t>
  </si>
  <si>
    <t>Svítidlo B</t>
  </si>
  <si>
    <t>Svítidlo C</t>
  </si>
  <si>
    <t>ZÁSUVKA nástěnná AC230V/16A,IP44</t>
  </si>
  <si>
    <t>Jednonásobná s víčkem, plast, IP44</t>
  </si>
  <si>
    <t>ZÁSUVKA PRŮMYSLOVÁ NÁSTĚNNÁ</t>
  </si>
  <si>
    <t>16A,400V,3p+N+E</t>
  </si>
  <si>
    <t>Termostat IP44</t>
  </si>
  <si>
    <t>Pohybové čidlo</t>
  </si>
  <si>
    <t>Svorka</t>
  </si>
  <si>
    <t>Vedení</t>
  </si>
  <si>
    <t>Svorka zkušební v krabici</t>
  </si>
  <si>
    <t>Jímací tyče</t>
  </si>
  <si>
    <t>1-CXKH-R 5x70, pevně</t>
  </si>
  <si>
    <t>VODIČ JEDNOŽILOVÝ, řída reakce na oheň B2ca,s1,d0</t>
  </si>
  <si>
    <t>1-CXKH-R 5x25, pevně</t>
  </si>
  <si>
    <t>1-CXKH-R 5x50, pevně</t>
  </si>
  <si>
    <t>Centrální kontrolní a signalizační panel, instalace do panelu rozvaděče RS20, USB, max 150 alarm adress, 16 digitálních vstupů. Vzor MK2430-11.</t>
  </si>
  <si>
    <t>CELKEM ELEKTROMONTÁŽE + DODÁVKY</t>
  </si>
  <si>
    <t>Cena</t>
  </si>
  <si>
    <t>Rozváděč RVZT</t>
  </si>
  <si>
    <t>Rozváděč R-PL</t>
  </si>
  <si>
    <t>Rozváděč RH</t>
  </si>
  <si>
    <t>Záložní zdroj UPS AC230/230V/1kVA, autonomie 60min</t>
  </si>
  <si>
    <t>Oddělovací transformátor jednofázový pro zdravotnictví MED dle ČSN EN 61558-1-15 : 230/230V/3,15kVA , se stínící folii mezi prim/sek. vinutím, vestavěnou tepelnou ochranou a omezeným rozběhovým proudem bez krytu.</t>
  </si>
  <si>
    <t>Svítidlo A3</t>
  </si>
  <si>
    <t>Svítidlo NP</t>
  </si>
  <si>
    <t>CYA 70/ZŽ mm2, pevně</t>
  </si>
  <si>
    <t>Dokončovací práce, vypínání vedení, přepojování</t>
  </si>
  <si>
    <t>Střídavý, řazení 6+6, ip44</t>
  </si>
  <si>
    <t>Zásuvková skříň</t>
  </si>
  <si>
    <t>Zásuvkový rozváděč se zásuvkami 2x230V, 2x400V/16A s jištěním a proudovým chráničem</t>
  </si>
  <si>
    <t>Jednonásobná, chráněná (bílá, zelená, žlutá, modrá), IP44</t>
  </si>
  <si>
    <t>Vodič HVI</t>
  </si>
  <si>
    <t>Uzemnění - zemnící tyč 2m včetně zemnícícho pásku 2m</t>
  </si>
  <si>
    <t>Jímací tyč HVI, včetně podpěr výšky 5,5m</t>
  </si>
  <si>
    <t>Drát AlMgSit ø 10mm, pevně, včetně příchytek</t>
  </si>
  <si>
    <t>1-CXKH-R 5x10, pevně</t>
  </si>
  <si>
    <t>AYKY 3x240+120 mm2, pevně</t>
  </si>
  <si>
    <t>Spojkování kabeláže AYKY 4x25 - 3x240+120 při přepojování</t>
  </si>
  <si>
    <t>Přepojování rozváděče RH</t>
  </si>
  <si>
    <t>Rozváděč R-BR1, spec. Dle výkresu, dodávka komponentů pro monitorování a řízení napájení zdrav. prostor je obsažena v kap.1.3 dodávek, v ceně rozvaděče je jejich montáž a zapojení.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</si>
</sst>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E0"/>
      </patternFill>
    </fill>
    <fill>
      <patternFill patternType="solid">
        <fgColor rgb="FFBFEBFF"/>
        <bgColor rgb="FFCCCCFF"/>
      </patternFill>
    </fill>
    <fill>
      <patternFill patternType="solid">
        <fgColor rgb="FFE0FEE0"/>
        <bgColor rgb="FFFFFFE0"/>
      </patternFill>
    </fill>
    <fill>
      <patternFill patternType="solid">
        <fgColor rgb="FFFFFFE0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9" fontId="0" fillId="0" borderId="0" xfId="0" applyNumberFormat="1" applyAlignment="1">
      <alignment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5" borderId="1" xfId="0" applyNumberFormat="1" applyFont="1" applyFill="1" applyBorder="1" applyAlignment="1">
      <alignment horizontal="left" wrapText="1"/>
    </xf>
    <xf numFmtId="49" fontId="4" fillId="5" borderId="1" xfId="0" applyNumberFormat="1" applyFont="1" applyFill="1" applyBorder="1" applyAlignment="1">
      <alignment horizontal="left"/>
    </xf>
    <xf numFmtId="4" fontId="4" fillId="5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0" fontId="1" fillId="0" borderId="1" xfId="0" applyFont="1" applyFill="1" applyBorder="1" applyAlignment="1">
      <alignment horizontal="left" wrapText="1"/>
    </xf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/>
    </xf>
    <xf numFmtId="4" fontId="4" fillId="5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E0"/>
      <rgbColor rgb="FFBFEB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FEAFF"/>
      <rgbColor rgb="FFE0FEE0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G153"/>
  <sheetViews>
    <sheetView tabSelected="1" view="pageBreakPreview" zoomScale="60" zoomScaleNormal="100" workbookViewId="0">
      <selection activeCell="H122" sqref="H122"/>
    </sheetView>
  </sheetViews>
  <sheetFormatPr defaultRowHeight="15" x14ac:dyDescent="0.25"/>
  <cols>
    <col min="1" max="1" width="67" style="11"/>
    <col min="2" max="2" width="4" style="1"/>
    <col min="3" max="3" width="7.85546875" style="6"/>
    <col min="4" max="5" width="21.42578125" style="6" bestFit="1" customWidth="1"/>
    <col min="6" max="1017" width="8.7109375"/>
  </cols>
  <sheetData>
    <row r="1" spans="1:7" x14ac:dyDescent="0.25">
      <c r="A1" s="5" t="s">
        <v>0</v>
      </c>
      <c r="B1" s="2" t="s">
        <v>3</v>
      </c>
      <c r="C1" s="7" t="s">
        <v>4</v>
      </c>
      <c r="D1" s="7" t="s">
        <v>131</v>
      </c>
      <c r="E1" s="7" t="s">
        <v>5</v>
      </c>
    </row>
    <row r="2" spans="1:7" ht="15.75" x14ac:dyDescent="0.25">
      <c r="A2" s="12" t="s">
        <v>1</v>
      </c>
      <c r="B2" s="3"/>
      <c r="C2" s="10"/>
      <c r="D2" s="10"/>
      <c r="E2" s="10"/>
    </row>
    <row r="3" spans="1:7" x14ac:dyDescent="0.25">
      <c r="A3" s="13" t="s">
        <v>6</v>
      </c>
      <c r="B3" s="4"/>
      <c r="C3" s="8"/>
      <c r="D3" s="8"/>
      <c r="E3" s="8"/>
    </row>
    <row r="4" spans="1:7" s="22" customFormat="1" ht="39" x14ac:dyDescent="0.25">
      <c r="A4" s="19" t="s">
        <v>153</v>
      </c>
      <c r="B4" s="20" t="s">
        <v>7</v>
      </c>
      <c r="C4" s="21">
        <v>1</v>
      </c>
      <c r="D4" s="28"/>
      <c r="E4" s="28">
        <f>D4*C4</f>
        <v>0</v>
      </c>
    </row>
    <row r="5" spans="1:7" s="22" customFormat="1" x14ac:dyDescent="0.25">
      <c r="A5" s="19" t="s">
        <v>132</v>
      </c>
      <c r="B5" s="20" t="s">
        <v>7</v>
      </c>
      <c r="C5" s="21">
        <v>1</v>
      </c>
      <c r="D5" s="28"/>
      <c r="E5" s="28">
        <f>D5*C5</f>
        <v>0</v>
      </c>
    </row>
    <row r="6" spans="1:7" s="22" customFormat="1" x14ac:dyDescent="0.25">
      <c r="A6" s="19" t="s">
        <v>133</v>
      </c>
      <c r="B6" s="20" t="s">
        <v>7</v>
      </c>
      <c r="C6" s="21">
        <v>1</v>
      </c>
      <c r="D6" s="28"/>
      <c r="E6" s="28">
        <f>D6*C6</f>
        <v>0</v>
      </c>
    </row>
    <row r="7" spans="1:7" s="22" customFormat="1" x14ac:dyDescent="0.25">
      <c r="A7" s="19" t="s">
        <v>134</v>
      </c>
      <c r="B7" s="20" t="s">
        <v>7</v>
      </c>
      <c r="C7" s="21">
        <v>1</v>
      </c>
      <c r="D7" s="28"/>
      <c r="E7" s="28">
        <f>D7*C7</f>
        <v>0</v>
      </c>
    </row>
    <row r="8" spans="1:7" s="22" customFormat="1" x14ac:dyDescent="0.25">
      <c r="A8" s="19" t="s">
        <v>8</v>
      </c>
      <c r="B8" s="20" t="s">
        <v>7</v>
      </c>
      <c r="C8" s="21">
        <v>1</v>
      </c>
      <c r="D8" s="28"/>
      <c r="E8" s="28">
        <f>D8*C8</f>
        <v>0</v>
      </c>
    </row>
    <row r="9" spans="1:7" x14ac:dyDescent="0.25">
      <c r="A9" s="13" t="s">
        <v>9</v>
      </c>
      <c r="B9" s="4"/>
      <c r="C9" s="8"/>
      <c r="D9" s="8">
        <f>SUM(D4:D8)</f>
        <v>0</v>
      </c>
      <c r="E9" s="8">
        <f>SUM(E4:E8)</f>
        <v>0</v>
      </c>
      <c r="G9" s="22"/>
    </row>
    <row r="10" spans="1:7" x14ac:dyDescent="0.25">
      <c r="A10" s="5"/>
      <c r="B10" s="2"/>
      <c r="C10" s="9"/>
      <c r="D10" s="31"/>
      <c r="E10" s="31"/>
      <c r="G10" s="22"/>
    </row>
    <row r="11" spans="1:7" x14ac:dyDescent="0.25">
      <c r="A11" s="13" t="s">
        <v>10</v>
      </c>
      <c r="B11" s="4"/>
      <c r="C11" s="8"/>
      <c r="D11" s="8"/>
      <c r="E11" s="8"/>
      <c r="G11" s="22"/>
    </row>
    <row r="12" spans="1:7" x14ac:dyDescent="0.25">
      <c r="A12" s="14" t="s">
        <v>11</v>
      </c>
      <c r="B12" s="15"/>
      <c r="C12" s="16"/>
      <c r="D12" s="30"/>
      <c r="E12" s="30"/>
      <c r="G12" s="22"/>
    </row>
    <row r="13" spans="1:7" x14ac:dyDescent="0.25">
      <c r="A13" s="5" t="s">
        <v>135</v>
      </c>
      <c r="B13" s="2" t="s">
        <v>7</v>
      </c>
      <c r="C13" s="9">
        <v>1</v>
      </c>
      <c r="D13" s="28"/>
      <c r="E13" s="28">
        <f>D13*C13</f>
        <v>0</v>
      </c>
      <c r="G13" s="22"/>
    </row>
    <row r="14" spans="1:7" x14ac:dyDescent="0.25">
      <c r="A14" s="13" t="s">
        <v>12</v>
      </c>
      <c r="B14" s="4"/>
      <c r="C14" s="8"/>
      <c r="D14" s="8">
        <f>SUM(D12:D13)</f>
        <v>0</v>
      </c>
      <c r="E14" s="8">
        <f>SUM(E12:E13)</f>
        <v>0</v>
      </c>
      <c r="G14" s="22"/>
    </row>
    <row r="15" spans="1:7" x14ac:dyDescent="0.25">
      <c r="A15" s="5"/>
      <c r="B15" s="2"/>
      <c r="C15" s="9"/>
      <c r="D15" s="31"/>
      <c r="E15" s="31"/>
      <c r="G15" s="22"/>
    </row>
    <row r="16" spans="1:7" x14ac:dyDescent="0.25">
      <c r="A16" s="13" t="s">
        <v>13</v>
      </c>
      <c r="B16" s="4"/>
      <c r="C16" s="8"/>
      <c r="D16" s="8"/>
      <c r="E16" s="8"/>
      <c r="G16" s="22"/>
    </row>
    <row r="17" spans="1:7" ht="30" x14ac:dyDescent="0.25">
      <c r="A17" s="14" t="s">
        <v>14</v>
      </c>
      <c r="B17" s="15"/>
      <c r="C17" s="16"/>
      <c r="D17" s="30"/>
      <c r="E17" s="30"/>
      <c r="G17" s="22"/>
    </row>
    <row r="18" spans="1:7" s="22" customFormat="1" ht="39" x14ac:dyDescent="0.25">
      <c r="A18" s="19" t="s">
        <v>136</v>
      </c>
      <c r="B18" s="20" t="s">
        <v>7</v>
      </c>
      <c r="C18" s="21">
        <v>2</v>
      </c>
      <c r="D18" s="28"/>
      <c r="E18" s="28">
        <f t="shared" ref="E18:E23" si="0">D18*C18</f>
        <v>0</v>
      </c>
    </row>
    <row r="19" spans="1:7" s="22" customFormat="1" x14ac:dyDescent="0.25">
      <c r="A19" s="19" t="s">
        <v>15</v>
      </c>
      <c r="B19" s="20" t="s">
        <v>7</v>
      </c>
      <c r="C19" s="21">
        <v>1</v>
      </c>
      <c r="D19" s="28"/>
      <c r="E19" s="28">
        <f t="shared" si="0"/>
        <v>0</v>
      </c>
    </row>
    <row r="20" spans="1:7" s="22" customFormat="1" ht="51.75" x14ac:dyDescent="0.25">
      <c r="A20" s="23" t="s">
        <v>16</v>
      </c>
      <c r="B20" s="20" t="s">
        <v>7</v>
      </c>
      <c r="C20" s="21">
        <v>2</v>
      </c>
      <c r="D20" s="28"/>
      <c r="E20" s="28">
        <f t="shared" si="0"/>
        <v>0</v>
      </c>
    </row>
    <row r="21" spans="1:7" s="22" customFormat="1" x14ac:dyDescent="0.25">
      <c r="A21" s="19" t="s">
        <v>17</v>
      </c>
      <c r="B21" s="20" t="s">
        <v>7</v>
      </c>
      <c r="C21" s="21">
        <v>2</v>
      </c>
      <c r="D21" s="28"/>
      <c r="E21" s="28">
        <f t="shared" si="0"/>
        <v>0</v>
      </c>
    </row>
    <row r="22" spans="1:7" s="22" customFormat="1" ht="26.25" x14ac:dyDescent="0.25">
      <c r="A22" s="19" t="s">
        <v>18</v>
      </c>
      <c r="B22" s="20" t="s">
        <v>7</v>
      </c>
      <c r="C22" s="21">
        <v>2</v>
      </c>
      <c r="D22" s="28"/>
      <c r="E22" s="28">
        <f t="shared" si="0"/>
        <v>0</v>
      </c>
    </row>
    <row r="23" spans="1:7" s="22" customFormat="1" ht="26.25" x14ac:dyDescent="0.25">
      <c r="A23" s="19" t="s">
        <v>129</v>
      </c>
      <c r="B23" s="20" t="s">
        <v>7</v>
      </c>
      <c r="C23" s="21">
        <v>1</v>
      </c>
      <c r="D23" s="28"/>
      <c r="E23" s="28">
        <f t="shared" si="0"/>
        <v>0</v>
      </c>
    </row>
    <row r="24" spans="1:7" x14ac:dyDescent="0.25">
      <c r="A24" s="13" t="s">
        <v>19</v>
      </c>
      <c r="B24" s="4"/>
      <c r="C24" s="8"/>
      <c r="D24" s="8">
        <f>SUM(D17:D23)</f>
        <v>0</v>
      </c>
      <c r="E24" s="8">
        <f>SUM(E17:E23)</f>
        <v>0</v>
      </c>
      <c r="G24" s="22"/>
    </row>
    <row r="25" spans="1:7" ht="15.75" x14ac:dyDescent="0.25">
      <c r="A25" s="12" t="s">
        <v>20</v>
      </c>
      <c r="B25" s="3"/>
      <c r="C25" s="10"/>
      <c r="D25" s="10">
        <f>D24+D14+D9</f>
        <v>0</v>
      </c>
      <c r="E25" s="10">
        <f>E24+E14+E9</f>
        <v>0</v>
      </c>
      <c r="G25" s="22"/>
    </row>
    <row r="26" spans="1:7" x14ac:dyDescent="0.25">
      <c r="A26" s="5"/>
      <c r="B26" s="2"/>
      <c r="C26" s="9"/>
      <c r="D26" s="31"/>
      <c r="E26" s="31"/>
      <c r="G26" s="22"/>
    </row>
    <row r="27" spans="1:7" x14ac:dyDescent="0.25">
      <c r="A27" s="5"/>
      <c r="B27" s="2"/>
      <c r="C27" s="9"/>
      <c r="D27" s="31"/>
      <c r="E27" s="31"/>
      <c r="G27" s="22"/>
    </row>
    <row r="28" spans="1:7" ht="15.75" x14ac:dyDescent="0.25">
      <c r="A28" s="12" t="s">
        <v>2</v>
      </c>
      <c r="B28" s="3"/>
      <c r="C28" s="10"/>
      <c r="D28" s="10"/>
      <c r="E28" s="10"/>
      <c r="G28" s="22"/>
    </row>
    <row r="29" spans="1:7" x14ac:dyDescent="0.25">
      <c r="A29" s="13" t="s">
        <v>21</v>
      </c>
      <c r="B29" s="4"/>
      <c r="C29" s="8"/>
      <c r="D29" s="8"/>
      <c r="E29" s="8"/>
      <c r="G29" s="22"/>
    </row>
    <row r="30" spans="1:7" ht="45" x14ac:dyDescent="0.25">
      <c r="A30" s="14" t="s">
        <v>22</v>
      </c>
      <c r="B30" s="15"/>
      <c r="C30" s="16"/>
      <c r="D30" s="30"/>
      <c r="E30" s="30"/>
      <c r="G30" s="22"/>
    </row>
    <row r="31" spans="1:7" x14ac:dyDescent="0.25">
      <c r="A31" s="18" t="s">
        <v>103</v>
      </c>
      <c r="B31" s="2" t="s">
        <v>7</v>
      </c>
      <c r="C31" s="9">
        <f>27+49</f>
        <v>76</v>
      </c>
      <c r="D31" s="28"/>
      <c r="E31" s="28">
        <f t="shared" ref="E31:E35" si="1">D31*C31</f>
        <v>0</v>
      </c>
      <c r="G31" s="22"/>
    </row>
    <row r="32" spans="1:7" x14ac:dyDescent="0.25">
      <c r="A32" s="18" t="s">
        <v>104</v>
      </c>
      <c r="B32" s="2" t="s">
        <v>7</v>
      </c>
      <c r="C32" s="9">
        <f>20+34</f>
        <v>54</v>
      </c>
      <c r="D32" s="28"/>
      <c r="E32" s="28">
        <f t="shared" si="1"/>
        <v>0</v>
      </c>
      <c r="G32" s="22"/>
    </row>
    <row r="33" spans="1:7" x14ac:dyDescent="0.25">
      <c r="A33" s="18" t="s">
        <v>137</v>
      </c>
      <c r="B33" s="2" t="s">
        <v>7</v>
      </c>
      <c r="C33" s="9">
        <v>30</v>
      </c>
      <c r="D33" s="28"/>
      <c r="E33" s="28">
        <f t="shared" si="1"/>
        <v>0</v>
      </c>
      <c r="G33" s="22"/>
    </row>
    <row r="34" spans="1:7" x14ac:dyDescent="0.25">
      <c r="A34" s="18" t="s">
        <v>113</v>
      </c>
      <c r="B34" s="2" t="s">
        <v>7</v>
      </c>
      <c r="C34" s="9">
        <v>18</v>
      </c>
      <c r="D34" s="28"/>
      <c r="E34" s="28">
        <f t="shared" si="1"/>
        <v>0</v>
      </c>
      <c r="G34" s="22"/>
    </row>
    <row r="35" spans="1:7" x14ac:dyDescent="0.25">
      <c r="A35" s="18" t="s">
        <v>114</v>
      </c>
      <c r="B35" s="2" t="s">
        <v>7</v>
      </c>
      <c r="C35" s="9">
        <f>22+19</f>
        <v>41</v>
      </c>
      <c r="D35" s="28"/>
      <c r="E35" s="28">
        <f t="shared" si="1"/>
        <v>0</v>
      </c>
      <c r="G35" s="22"/>
    </row>
    <row r="36" spans="1:7" x14ac:dyDescent="0.25">
      <c r="A36" s="14" t="s">
        <v>23</v>
      </c>
      <c r="B36" s="15"/>
      <c r="C36" s="16"/>
      <c r="D36" s="30"/>
      <c r="E36" s="30"/>
      <c r="G36" s="22"/>
    </row>
    <row r="37" spans="1:7" x14ac:dyDescent="0.25">
      <c r="A37" s="18" t="s">
        <v>105</v>
      </c>
      <c r="B37" s="2" t="s">
        <v>7</v>
      </c>
      <c r="C37" s="9">
        <v>15</v>
      </c>
      <c r="D37" s="28"/>
      <c r="E37" s="28">
        <f>D37*C37</f>
        <v>0</v>
      </c>
      <c r="G37" s="22"/>
    </row>
    <row r="38" spans="1:7" x14ac:dyDescent="0.25">
      <c r="A38" s="18" t="s">
        <v>138</v>
      </c>
      <c r="B38" s="2" t="s">
        <v>7</v>
      </c>
      <c r="C38" s="9">
        <v>18</v>
      </c>
      <c r="D38" s="28"/>
      <c r="E38" s="28">
        <f>D38*C38</f>
        <v>0</v>
      </c>
      <c r="G38" s="22"/>
    </row>
    <row r="39" spans="1:7" x14ac:dyDescent="0.25">
      <c r="A39" s="13" t="s">
        <v>24</v>
      </c>
      <c r="B39" s="4"/>
      <c r="C39" s="8"/>
      <c r="D39" s="8">
        <f>SUM(D30:D38)</f>
        <v>0</v>
      </c>
      <c r="E39" s="8">
        <f>SUM(E30:E38)</f>
        <v>0</v>
      </c>
      <c r="G39" s="22"/>
    </row>
    <row r="40" spans="1:7" x14ac:dyDescent="0.25">
      <c r="A40" s="5"/>
      <c r="B40" s="2"/>
      <c r="C40" s="9"/>
      <c r="D40" s="31"/>
      <c r="E40" s="31"/>
      <c r="G40" s="22"/>
    </row>
    <row r="41" spans="1:7" x14ac:dyDescent="0.25">
      <c r="A41" s="13" t="s">
        <v>25</v>
      </c>
      <c r="B41" s="4"/>
      <c r="C41" s="8"/>
      <c r="D41" s="8"/>
      <c r="E41" s="8"/>
      <c r="G41" s="22"/>
    </row>
    <row r="42" spans="1:7" x14ac:dyDescent="0.25">
      <c r="A42" s="5" t="s">
        <v>96</v>
      </c>
      <c r="B42" s="2" t="s">
        <v>7</v>
      </c>
      <c r="C42" s="9">
        <v>200</v>
      </c>
      <c r="D42" s="28"/>
      <c r="E42" s="28">
        <f>D42*C42</f>
        <v>0</v>
      </c>
      <c r="G42" s="22"/>
    </row>
    <row r="43" spans="1:7" x14ac:dyDescent="0.25">
      <c r="A43" s="14" t="s">
        <v>26</v>
      </c>
      <c r="B43" s="15"/>
      <c r="C43" s="16"/>
      <c r="D43" s="30"/>
      <c r="E43" s="30"/>
      <c r="G43" s="22"/>
    </row>
    <row r="44" spans="1:7" ht="26.25" x14ac:dyDescent="0.25">
      <c r="A44" s="5" t="s">
        <v>27</v>
      </c>
      <c r="B44" s="2" t="s">
        <v>7</v>
      </c>
      <c r="C44" s="9">
        <v>100</v>
      </c>
      <c r="D44" s="28"/>
      <c r="E44" s="28">
        <f>D44*C44</f>
        <v>0</v>
      </c>
      <c r="G44" s="22"/>
    </row>
    <row r="45" spans="1:7" x14ac:dyDescent="0.25">
      <c r="A45" s="14" t="s">
        <v>28</v>
      </c>
      <c r="B45" s="15"/>
      <c r="C45" s="16"/>
      <c r="D45" s="30"/>
      <c r="E45" s="30"/>
      <c r="G45" s="22"/>
    </row>
    <row r="46" spans="1:7" x14ac:dyDescent="0.25">
      <c r="A46" s="5" t="s">
        <v>29</v>
      </c>
      <c r="B46" s="2" t="s">
        <v>7</v>
      </c>
      <c r="C46" s="9">
        <v>300</v>
      </c>
      <c r="D46" s="28"/>
      <c r="E46" s="28">
        <f t="shared" ref="E46:E52" si="2">D46*C46</f>
        <v>0</v>
      </c>
      <c r="G46" s="22"/>
    </row>
    <row r="47" spans="1:7" x14ac:dyDescent="0.25">
      <c r="A47" s="5" t="s">
        <v>30</v>
      </c>
      <c r="B47" s="2" t="s">
        <v>7</v>
      </c>
      <c r="C47" s="9">
        <v>300</v>
      </c>
      <c r="D47" s="28"/>
      <c r="E47" s="28">
        <f t="shared" si="2"/>
        <v>0</v>
      </c>
      <c r="G47" s="22"/>
    </row>
    <row r="48" spans="1:7" x14ac:dyDescent="0.25">
      <c r="A48" s="5" t="s">
        <v>31</v>
      </c>
      <c r="B48" s="2" t="s">
        <v>7</v>
      </c>
      <c r="C48" s="9">
        <v>300</v>
      </c>
      <c r="D48" s="28"/>
      <c r="E48" s="28">
        <f t="shared" si="2"/>
        <v>0</v>
      </c>
      <c r="G48" s="22"/>
    </row>
    <row r="49" spans="1:7" x14ac:dyDescent="0.25">
      <c r="A49" s="5" t="s">
        <v>97</v>
      </c>
      <c r="B49" s="2" t="s">
        <v>32</v>
      </c>
      <c r="C49" s="9">
        <v>100</v>
      </c>
      <c r="D49" s="28"/>
      <c r="E49" s="28">
        <f t="shared" si="2"/>
        <v>0</v>
      </c>
      <c r="G49" s="22"/>
    </row>
    <row r="50" spans="1:7" x14ac:dyDescent="0.25">
      <c r="A50" s="5" t="s">
        <v>98</v>
      </c>
      <c r="B50" s="2" t="s">
        <v>32</v>
      </c>
      <c r="C50" s="31">
        <v>100</v>
      </c>
      <c r="D50" s="28"/>
      <c r="E50" s="28">
        <f t="shared" si="2"/>
        <v>0</v>
      </c>
      <c r="G50" s="22"/>
    </row>
    <row r="51" spans="1:7" x14ac:dyDescent="0.25">
      <c r="A51" s="5" t="s">
        <v>99</v>
      </c>
      <c r="B51" s="2" t="s">
        <v>32</v>
      </c>
      <c r="C51" s="31">
        <v>100</v>
      </c>
      <c r="D51" s="28"/>
      <c r="E51" s="28">
        <f t="shared" si="2"/>
        <v>0</v>
      </c>
      <c r="G51" s="22"/>
    </row>
    <row r="52" spans="1:7" x14ac:dyDescent="0.25">
      <c r="A52" s="5" t="s">
        <v>100</v>
      </c>
      <c r="B52" s="2" t="s">
        <v>32</v>
      </c>
      <c r="C52" s="31">
        <v>100</v>
      </c>
      <c r="D52" s="28"/>
      <c r="E52" s="28">
        <f t="shared" si="2"/>
        <v>0</v>
      </c>
      <c r="G52" s="22"/>
    </row>
    <row r="53" spans="1:7" x14ac:dyDescent="0.25">
      <c r="A53" s="14" t="s">
        <v>33</v>
      </c>
      <c r="B53" s="15"/>
      <c r="C53" s="16"/>
      <c r="D53" s="30"/>
      <c r="E53" s="30"/>
      <c r="G53" s="22"/>
    </row>
    <row r="54" spans="1:7" x14ac:dyDescent="0.25">
      <c r="A54" s="5" t="s">
        <v>34</v>
      </c>
      <c r="B54" s="2" t="s">
        <v>101</v>
      </c>
      <c r="C54" s="9">
        <v>1</v>
      </c>
      <c r="D54" s="28"/>
      <c r="E54" s="28">
        <f>D54*C54</f>
        <v>0</v>
      </c>
      <c r="G54" s="22"/>
    </row>
    <row r="55" spans="1:7" ht="30" x14ac:dyDescent="0.25">
      <c r="A55" s="14" t="s">
        <v>106</v>
      </c>
      <c r="B55" s="15"/>
      <c r="C55" s="16"/>
      <c r="D55" s="30"/>
      <c r="E55" s="30"/>
      <c r="G55" s="22"/>
    </row>
    <row r="56" spans="1:7" x14ac:dyDescent="0.25">
      <c r="A56" s="5" t="s">
        <v>35</v>
      </c>
      <c r="B56" s="2" t="s">
        <v>32</v>
      </c>
      <c r="C56" s="9">
        <v>150</v>
      </c>
      <c r="D56" s="28"/>
      <c r="E56" s="28">
        <f>D56*C56</f>
        <v>0</v>
      </c>
      <c r="G56" s="22"/>
    </row>
    <row r="57" spans="1:7" x14ac:dyDescent="0.25">
      <c r="A57" s="5" t="s">
        <v>36</v>
      </c>
      <c r="B57" s="2" t="s">
        <v>32</v>
      </c>
      <c r="C57" s="9">
        <v>150</v>
      </c>
      <c r="D57" s="28"/>
      <c r="E57" s="28">
        <f>D57*C57</f>
        <v>0</v>
      </c>
      <c r="G57" s="22"/>
    </row>
    <row r="58" spans="1:7" x14ac:dyDescent="0.25">
      <c r="A58" s="14" t="s">
        <v>37</v>
      </c>
      <c r="B58" s="15"/>
      <c r="C58" s="16"/>
      <c r="D58" s="30"/>
      <c r="E58" s="30"/>
      <c r="G58" s="22"/>
    </row>
    <row r="59" spans="1:7" x14ac:dyDescent="0.25">
      <c r="A59" s="5" t="s">
        <v>107</v>
      </c>
      <c r="B59" s="25" t="s">
        <v>101</v>
      </c>
      <c r="C59" s="26">
        <v>1</v>
      </c>
      <c r="D59" s="28"/>
      <c r="E59" s="28">
        <f>D59*C59</f>
        <v>0</v>
      </c>
      <c r="G59" s="22"/>
    </row>
    <row r="60" spans="1:7" x14ac:dyDescent="0.25">
      <c r="A60" s="14" t="s">
        <v>102</v>
      </c>
      <c r="B60" s="15"/>
      <c r="C60" s="16"/>
      <c r="D60" s="30"/>
      <c r="E60" s="30"/>
      <c r="G60" s="22"/>
    </row>
    <row r="61" spans="1:7" x14ac:dyDescent="0.25">
      <c r="A61" s="5" t="s">
        <v>108</v>
      </c>
      <c r="B61" s="2" t="s">
        <v>38</v>
      </c>
      <c r="C61" s="9">
        <v>2</v>
      </c>
      <c r="D61" s="28"/>
      <c r="E61" s="28">
        <f>D61*C61</f>
        <v>0</v>
      </c>
      <c r="G61" s="22"/>
    </row>
    <row r="62" spans="1:7" s="24" customFormat="1" x14ac:dyDescent="0.25">
      <c r="A62" s="14" t="s">
        <v>40</v>
      </c>
      <c r="B62" s="15"/>
      <c r="C62" s="30"/>
      <c r="D62" s="30"/>
      <c r="E62" s="30"/>
      <c r="G62" s="22"/>
    </row>
    <row r="63" spans="1:7" s="24" customFormat="1" x14ac:dyDescent="0.25">
      <c r="A63" s="14" t="s">
        <v>41</v>
      </c>
      <c r="B63" s="15"/>
      <c r="C63" s="30"/>
      <c r="D63" s="30"/>
      <c r="E63" s="30"/>
      <c r="G63" s="22"/>
    </row>
    <row r="64" spans="1:7" s="24" customFormat="1" x14ac:dyDescent="0.25">
      <c r="A64" s="27" t="s">
        <v>42</v>
      </c>
      <c r="B64" s="29" t="s">
        <v>32</v>
      </c>
      <c r="C64" s="31">
        <v>40</v>
      </c>
      <c r="D64" s="28"/>
      <c r="E64" s="28">
        <f t="shared" ref="E64:E71" si="3">D64*C64</f>
        <v>0</v>
      </c>
      <c r="G64" s="22"/>
    </row>
    <row r="65" spans="1:7" s="24" customFormat="1" x14ac:dyDescent="0.25">
      <c r="A65" s="27" t="s">
        <v>43</v>
      </c>
      <c r="B65" s="29" t="s">
        <v>32</v>
      </c>
      <c r="C65" s="31">
        <v>80</v>
      </c>
      <c r="D65" s="28"/>
      <c r="E65" s="28">
        <f t="shared" si="3"/>
        <v>0</v>
      </c>
      <c r="G65" s="22"/>
    </row>
    <row r="66" spans="1:7" s="24" customFormat="1" x14ac:dyDescent="0.25">
      <c r="A66" s="27" t="s">
        <v>44</v>
      </c>
      <c r="B66" s="29" t="s">
        <v>32</v>
      </c>
      <c r="C66" s="31">
        <v>60</v>
      </c>
      <c r="D66" s="28"/>
      <c r="E66" s="28">
        <f t="shared" si="3"/>
        <v>0</v>
      </c>
      <c r="G66" s="22"/>
    </row>
    <row r="67" spans="1:7" s="24" customFormat="1" x14ac:dyDescent="0.25">
      <c r="A67" s="27" t="s">
        <v>45</v>
      </c>
      <c r="B67" s="29" t="s">
        <v>32</v>
      </c>
      <c r="C67" s="31">
        <v>50</v>
      </c>
      <c r="D67" s="28"/>
      <c r="E67" s="28">
        <f t="shared" si="3"/>
        <v>0</v>
      </c>
      <c r="G67" s="22"/>
    </row>
    <row r="68" spans="1:7" s="24" customFormat="1" x14ac:dyDescent="0.25">
      <c r="A68" s="27" t="s">
        <v>46</v>
      </c>
      <c r="B68" s="29" t="s">
        <v>32</v>
      </c>
      <c r="C68" s="31">
        <v>40</v>
      </c>
      <c r="D68" s="28"/>
      <c r="E68" s="28">
        <f t="shared" si="3"/>
        <v>0</v>
      </c>
      <c r="G68" s="22"/>
    </row>
    <row r="69" spans="1:7" s="24" customFormat="1" x14ac:dyDescent="0.25">
      <c r="A69" s="27" t="s">
        <v>47</v>
      </c>
      <c r="B69" s="29" t="s">
        <v>32</v>
      </c>
      <c r="C69" s="31">
        <v>60</v>
      </c>
      <c r="D69" s="28"/>
      <c r="E69" s="28">
        <f t="shared" si="3"/>
        <v>0</v>
      </c>
      <c r="G69" s="22"/>
    </row>
    <row r="70" spans="1:7" s="24" customFormat="1" x14ac:dyDescent="0.25">
      <c r="A70" s="27" t="s">
        <v>150</v>
      </c>
      <c r="B70" s="29" t="s">
        <v>32</v>
      </c>
      <c r="C70" s="31">
        <v>40</v>
      </c>
      <c r="D70" s="28"/>
      <c r="E70" s="28">
        <f t="shared" si="3"/>
        <v>0</v>
      </c>
      <c r="G70" s="22"/>
    </row>
    <row r="71" spans="1:7" s="24" customFormat="1" x14ac:dyDescent="0.25">
      <c r="A71" s="27" t="s">
        <v>151</v>
      </c>
      <c r="B71" s="29" t="s">
        <v>7</v>
      </c>
      <c r="C71" s="31">
        <v>35</v>
      </c>
      <c r="D71" s="28"/>
      <c r="E71" s="28">
        <f t="shared" si="3"/>
        <v>0</v>
      </c>
      <c r="G71" s="22"/>
    </row>
    <row r="72" spans="1:7" x14ac:dyDescent="0.25">
      <c r="A72" s="14" t="s">
        <v>40</v>
      </c>
      <c r="B72" s="15"/>
      <c r="C72" s="16"/>
      <c r="D72" s="30"/>
      <c r="E72" s="30"/>
      <c r="G72" s="22"/>
    </row>
    <row r="73" spans="1:7" ht="30" x14ac:dyDescent="0.25">
      <c r="A73" s="14" t="s">
        <v>48</v>
      </c>
      <c r="B73" s="15"/>
      <c r="C73" s="16"/>
      <c r="D73" s="30"/>
      <c r="E73" s="30"/>
      <c r="G73" s="22"/>
    </row>
    <row r="74" spans="1:7" x14ac:dyDescent="0.25">
      <c r="A74" s="5" t="s">
        <v>49</v>
      </c>
      <c r="B74" s="2" t="s">
        <v>32</v>
      </c>
      <c r="C74" s="9">
        <v>80</v>
      </c>
      <c r="D74" s="28"/>
      <c r="E74" s="28">
        <f t="shared" ref="E74:E82" si="4">D74*C74</f>
        <v>0</v>
      </c>
      <c r="G74" s="22"/>
    </row>
    <row r="75" spans="1:7" x14ac:dyDescent="0.25">
      <c r="A75" s="5" t="s">
        <v>50</v>
      </c>
      <c r="B75" s="2" t="s">
        <v>32</v>
      </c>
      <c r="C75" s="9">
        <v>60</v>
      </c>
      <c r="D75" s="28"/>
      <c r="E75" s="28">
        <f t="shared" si="4"/>
        <v>0</v>
      </c>
      <c r="G75" s="22"/>
    </row>
    <row r="76" spans="1:7" x14ac:dyDescent="0.25">
      <c r="A76" s="5" t="s">
        <v>51</v>
      </c>
      <c r="B76" s="2" t="s">
        <v>32</v>
      </c>
      <c r="C76" s="9">
        <v>450</v>
      </c>
      <c r="D76" s="28"/>
      <c r="E76" s="28">
        <f t="shared" si="4"/>
        <v>0</v>
      </c>
      <c r="G76" s="22"/>
    </row>
    <row r="77" spans="1:7" x14ac:dyDescent="0.25">
      <c r="A77" s="5" t="s">
        <v>52</v>
      </c>
      <c r="B77" s="2" t="s">
        <v>32</v>
      </c>
      <c r="C77" s="9">
        <v>950</v>
      </c>
      <c r="D77" s="28"/>
      <c r="E77" s="28">
        <f t="shared" si="4"/>
        <v>0</v>
      </c>
      <c r="G77" s="22"/>
    </row>
    <row r="78" spans="1:7" x14ac:dyDescent="0.25">
      <c r="A78" s="5" t="s">
        <v>53</v>
      </c>
      <c r="B78" s="2" t="s">
        <v>32</v>
      </c>
      <c r="C78" s="9">
        <v>60</v>
      </c>
      <c r="D78" s="28"/>
      <c r="E78" s="28">
        <f t="shared" si="4"/>
        <v>0</v>
      </c>
      <c r="G78" s="22"/>
    </row>
    <row r="79" spans="1:7" x14ac:dyDescent="0.25">
      <c r="A79" s="5" t="s">
        <v>125</v>
      </c>
      <c r="B79" s="2" t="s">
        <v>32</v>
      </c>
      <c r="C79" s="9">
        <v>130</v>
      </c>
      <c r="D79" s="28"/>
      <c r="E79" s="28">
        <f t="shared" si="4"/>
        <v>0</v>
      </c>
      <c r="G79" s="22"/>
    </row>
    <row r="80" spans="1:7" x14ac:dyDescent="0.25">
      <c r="A80" s="5" t="s">
        <v>149</v>
      </c>
      <c r="B80" s="2" t="s">
        <v>32</v>
      </c>
      <c r="C80" s="9">
        <v>30</v>
      </c>
      <c r="D80" s="28"/>
      <c r="E80" s="28">
        <f t="shared" si="4"/>
        <v>0</v>
      </c>
      <c r="G80" s="22"/>
    </row>
    <row r="81" spans="1:7" x14ac:dyDescent="0.25">
      <c r="A81" s="5" t="s">
        <v>128</v>
      </c>
      <c r="B81" s="2" t="s">
        <v>32</v>
      </c>
      <c r="C81" s="9">
        <v>80</v>
      </c>
      <c r="D81" s="28"/>
      <c r="E81" s="28">
        <f t="shared" si="4"/>
        <v>0</v>
      </c>
      <c r="G81" s="22"/>
    </row>
    <row r="82" spans="1:7" x14ac:dyDescent="0.25">
      <c r="A82" s="5" t="s">
        <v>127</v>
      </c>
      <c r="B82" s="2" t="s">
        <v>32</v>
      </c>
      <c r="C82" s="9">
        <v>50</v>
      </c>
      <c r="D82" s="28"/>
      <c r="E82" s="28">
        <f t="shared" si="4"/>
        <v>0</v>
      </c>
      <c r="G82" s="22"/>
    </row>
    <row r="83" spans="1:7" ht="30" x14ac:dyDescent="0.25">
      <c r="A83" s="14" t="s">
        <v>54</v>
      </c>
      <c r="B83" s="15"/>
      <c r="C83" s="16"/>
      <c r="D83" s="30"/>
      <c r="E83" s="30"/>
      <c r="G83" s="22"/>
    </row>
    <row r="84" spans="1:7" x14ac:dyDescent="0.25">
      <c r="A84" s="5" t="s">
        <v>55</v>
      </c>
      <c r="B84" s="2" t="s">
        <v>32</v>
      </c>
      <c r="C84" s="9">
        <v>100</v>
      </c>
      <c r="D84" s="28"/>
      <c r="E84" s="28">
        <f t="shared" ref="E84:E85" si="5">D84*C84</f>
        <v>0</v>
      </c>
      <c r="G84" s="22"/>
    </row>
    <row r="85" spans="1:7" x14ac:dyDescent="0.25">
      <c r="A85" s="5" t="s">
        <v>111</v>
      </c>
      <c r="B85" s="2" t="s">
        <v>32</v>
      </c>
      <c r="C85" s="9">
        <v>50</v>
      </c>
      <c r="D85" s="28"/>
      <c r="E85" s="28">
        <f t="shared" si="5"/>
        <v>0</v>
      </c>
      <c r="G85" s="22"/>
    </row>
    <row r="86" spans="1:7" ht="45" x14ac:dyDescent="0.25">
      <c r="A86" s="14" t="s">
        <v>56</v>
      </c>
      <c r="B86" s="15"/>
      <c r="C86" s="16"/>
      <c r="D86" s="30"/>
      <c r="E86" s="30"/>
      <c r="G86" s="22"/>
    </row>
    <row r="87" spans="1:7" x14ac:dyDescent="0.25">
      <c r="A87" s="5" t="s">
        <v>57</v>
      </c>
      <c r="B87" s="2" t="s">
        <v>7</v>
      </c>
      <c r="C87" s="9">
        <v>6</v>
      </c>
      <c r="D87" s="28"/>
      <c r="E87" s="28">
        <f t="shared" ref="E87:E92" si="6">D87*C87</f>
        <v>0</v>
      </c>
      <c r="G87" s="22"/>
    </row>
    <row r="88" spans="1:7" x14ac:dyDescent="0.25">
      <c r="A88" s="5" t="s">
        <v>109</v>
      </c>
      <c r="B88" s="2" t="s">
        <v>7</v>
      </c>
      <c r="C88" s="9">
        <v>4</v>
      </c>
      <c r="D88" s="28"/>
      <c r="E88" s="28">
        <f t="shared" si="6"/>
        <v>0</v>
      </c>
      <c r="G88" s="22"/>
    </row>
    <row r="89" spans="1:7" x14ac:dyDescent="0.25">
      <c r="A89" s="5" t="s">
        <v>58</v>
      </c>
      <c r="B89" s="2" t="s">
        <v>7</v>
      </c>
      <c r="C89" s="9">
        <v>3</v>
      </c>
      <c r="D89" s="28"/>
      <c r="E89" s="28">
        <f t="shared" si="6"/>
        <v>0</v>
      </c>
      <c r="G89" s="22"/>
    </row>
    <row r="90" spans="1:7" x14ac:dyDescent="0.25">
      <c r="A90" s="5" t="s">
        <v>112</v>
      </c>
      <c r="B90" s="2" t="s">
        <v>7</v>
      </c>
      <c r="C90" s="9">
        <v>2</v>
      </c>
      <c r="D90" s="28"/>
      <c r="E90" s="28">
        <f t="shared" si="6"/>
        <v>0</v>
      </c>
      <c r="G90" s="22"/>
    </row>
    <row r="91" spans="1:7" x14ac:dyDescent="0.25">
      <c r="A91" s="27" t="s">
        <v>141</v>
      </c>
      <c r="B91" s="2" t="s">
        <v>7</v>
      </c>
      <c r="C91" s="9">
        <v>2</v>
      </c>
      <c r="D91" s="28"/>
      <c r="E91" s="28">
        <f t="shared" si="6"/>
        <v>0</v>
      </c>
      <c r="G91" s="22"/>
    </row>
    <row r="92" spans="1:7" s="24" customFormat="1" x14ac:dyDescent="0.25">
      <c r="A92" s="27" t="s">
        <v>120</v>
      </c>
      <c r="B92" s="29" t="s">
        <v>7</v>
      </c>
      <c r="C92" s="31">
        <v>2</v>
      </c>
      <c r="D92" s="28"/>
      <c r="E92" s="28">
        <f t="shared" si="6"/>
        <v>0</v>
      </c>
      <c r="G92" s="22"/>
    </row>
    <row r="93" spans="1:7" ht="60" x14ac:dyDescent="0.25">
      <c r="A93" s="14" t="s">
        <v>59</v>
      </c>
      <c r="B93" s="15"/>
      <c r="C93" s="16"/>
      <c r="D93" s="30"/>
      <c r="E93" s="30"/>
      <c r="G93" s="22"/>
    </row>
    <row r="94" spans="1:7" ht="16.5" customHeight="1" x14ac:dyDescent="0.25">
      <c r="A94" s="5" t="s">
        <v>60</v>
      </c>
      <c r="B94" s="2" t="s">
        <v>7</v>
      </c>
      <c r="C94" s="9">
        <f>20+3+38+3</f>
        <v>64</v>
      </c>
      <c r="D94" s="28"/>
      <c r="E94" s="28">
        <f>D94*C94</f>
        <v>0</v>
      </c>
      <c r="G94" s="22"/>
    </row>
    <row r="95" spans="1:7" s="24" customFormat="1" ht="16.5" customHeight="1" x14ac:dyDescent="0.25">
      <c r="A95" s="27" t="s">
        <v>144</v>
      </c>
      <c r="B95" s="29" t="s">
        <v>7</v>
      </c>
      <c r="C95" s="31">
        <v>4</v>
      </c>
      <c r="D95" s="28"/>
      <c r="E95" s="28">
        <f>D95*C95</f>
        <v>0</v>
      </c>
      <c r="G95" s="22"/>
    </row>
    <row r="96" spans="1:7" x14ac:dyDescent="0.25">
      <c r="A96" s="5" t="s">
        <v>61</v>
      </c>
      <c r="B96" s="2" t="s">
        <v>7</v>
      </c>
      <c r="C96" s="9">
        <v>2</v>
      </c>
      <c r="D96" s="28"/>
      <c r="E96" s="28">
        <f>D96*C96</f>
        <v>0</v>
      </c>
      <c r="G96" s="22"/>
    </row>
    <row r="97" spans="1:7" ht="26.25" x14ac:dyDescent="0.25">
      <c r="A97" s="5" t="s">
        <v>62</v>
      </c>
      <c r="B97" s="2" t="s">
        <v>7</v>
      </c>
      <c r="C97" s="9">
        <v>8</v>
      </c>
      <c r="D97" s="28"/>
      <c r="E97" s="28">
        <f>D97*C97</f>
        <v>0</v>
      </c>
      <c r="G97" s="22"/>
    </row>
    <row r="98" spans="1:7" x14ac:dyDescent="0.25">
      <c r="A98" s="5" t="s">
        <v>63</v>
      </c>
      <c r="B98" s="2" t="s">
        <v>7</v>
      </c>
      <c r="C98" s="9">
        <v>10</v>
      </c>
      <c r="D98" s="28"/>
      <c r="E98" s="28">
        <f>D98*C98</f>
        <v>0</v>
      </c>
      <c r="G98" s="22"/>
    </row>
    <row r="99" spans="1:7" s="24" customFormat="1" x14ac:dyDescent="0.25">
      <c r="A99" s="14" t="s">
        <v>115</v>
      </c>
      <c r="B99" s="15"/>
      <c r="C99" s="30"/>
      <c r="D99" s="30"/>
      <c r="E99" s="30"/>
      <c r="G99" s="22"/>
    </row>
    <row r="100" spans="1:7" s="24" customFormat="1" x14ac:dyDescent="0.25">
      <c r="A100" s="27" t="s">
        <v>116</v>
      </c>
      <c r="B100" s="29" t="s">
        <v>7</v>
      </c>
      <c r="C100" s="31">
        <v>1</v>
      </c>
      <c r="D100" s="28"/>
      <c r="E100" s="28">
        <f>D100*C100</f>
        <v>0</v>
      </c>
      <c r="G100" s="22"/>
    </row>
    <row r="101" spans="1:7" s="24" customFormat="1" x14ac:dyDescent="0.25">
      <c r="A101" s="14" t="s">
        <v>119</v>
      </c>
      <c r="B101" s="15"/>
      <c r="C101" s="30"/>
      <c r="D101" s="30"/>
      <c r="E101" s="30"/>
      <c r="G101" s="22"/>
    </row>
    <row r="102" spans="1:7" s="24" customFormat="1" x14ac:dyDescent="0.25">
      <c r="A102" s="27" t="s">
        <v>119</v>
      </c>
      <c r="B102" s="29" t="s">
        <v>7</v>
      </c>
      <c r="C102" s="31">
        <v>2</v>
      </c>
      <c r="D102" s="28"/>
      <c r="E102" s="28">
        <f>D102*C102</f>
        <v>0</v>
      </c>
      <c r="G102" s="22"/>
    </row>
    <row r="103" spans="1:7" s="24" customFormat="1" x14ac:dyDescent="0.25">
      <c r="A103" s="14" t="s">
        <v>117</v>
      </c>
      <c r="B103" s="15"/>
      <c r="C103" s="30"/>
      <c r="D103" s="30"/>
      <c r="E103" s="30"/>
      <c r="G103" s="22"/>
    </row>
    <row r="104" spans="1:7" s="24" customFormat="1" x14ac:dyDescent="0.25">
      <c r="A104" s="14" t="s">
        <v>64</v>
      </c>
      <c r="B104" s="15"/>
      <c r="C104" s="30"/>
      <c r="D104" s="30"/>
      <c r="E104" s="30"/>
      <c r="G104" s="22"/>
    </row>
    <row r="105" spans="1:7" s="24" customFormat="1" x14ac:dyDescent="0.25">
      <c r="A105" s="27" t="s">
        <v>118</v>
      </c>
      <c r="B105" s="29" t="s">
        <v>7</v>
      </c>
      <c r="C105" s="31">
        <v>5</v>
      </c>
      <c r="D105" s="28"/>
      <c r="E105" s="28">
        <f>D105*C105</f>
        <v>0</v>
      </c>
      <c r="G105" s="22"/>
    </row>
    <row r="106" spans="1:7" s="24" customFormat="1" x14ac:dyDescent="0.25">
      <c r="A106" s="14" t="s">
        <v>142</v>
      </c>
      <c r="B106" s="15"/>
      <c r="C106" s="30"/>
      <c r="D106" s="30"/>
      <c r="E106" s="30"/>
      <c r="G106" s="22"/>
    </row>
    <row r="107" spans="1:7" s="24" customFormat="1" ht="26.25" x14ac:dyDescent="0.25">
      <c r="A107" s="27" t="s">
        <v>143</v>
      </c>
      <c r="B107" s="29" t="s">
        <v>7</v>
      </c>
      <c r="C107" s="31">
        <v>1</v>
      </c>
      <c r="D107" s="28"/>
      <c r="E107" s="28">
        <f>D107*C107</f>
        <v>0</v>
      </c>
      <c r="G107" s="22"/>
    </row>
    <row r="108" spans="1:7" x14ac:dyDescent="0.25">
      <c r="A108" s="14" t="s">
        <v>65</v>
      </c>
      <c r="B108" s="15"/>
      <c r="C108" s="16"/>
      <c r="D108" s="30"/>
      <c r="E108" s="30"/>
      <c r="G108" s="22"/>
    </row>
    <row r="109" spans="1:7" x14ac:dyDescent="0.25">
      <c r="A109" s="14" t="s">
        <v>66</v>
      </c>
      <c r="B109" s="15"/>
      <c r="C109" s="16"/>
      <c r="D109" s="30"/>
      <c r="E109" s="30"/>
      <c r="G109" s="22"/>
    </row>
    <row r="110" spans="1:7" ht="26.25" x14ac:dyDescent="0.25">
      <c r="A110" s="5" t="s">
        <v>67</v>
      </c>
      <c r="B110" s="2" t="s">
        <v>7</v>
      </c>
      <c r="C110" s="9">
        <v>10</v>
      </c>
      <c r="D110" s="28"/>
      <c r="E110" s="28">
        <f>D110*C110</f>
        <v>0</v>
      </c>
      <c r="G110" s="22"/>
    </row>
    <row r="111" spans="1:7" x14ac:dyDescent="0.25">
      <c r="A111" s="5" t="s">
        <v>68</v>
      </c>
      <c r="B111" s="2" t="s">
        <v>7</v>
      </c>
      <c r="C111" s="9">
        <v>3</v>
      </c>
      <c r="D111" s="28"/>
      <c r="E111" s="28">
        <f>D111*C111</f>
        <v>0</v>
      </c>
      <c r="G111" s="22"/>
    </row>
    <row r="112" spans="1:7" x14ac:dyDescent="0.25">
      <c r="A112" s="5" t="s">
        <v>69</v>
      </c>
      <c r="B112" s="2" t="s">
        <v>7</v>
      </c>
      <c r="C112" s="9">
        <v>3</v>
      </c>
      <c r="D112" s="28"/>
      <c r="E112" s="28">
        <f>D112*C112</f>
        <v>0</v>
      </c>
      <c r="G112" s="22"/>
    </row>
    <row r="113" spans="1:7" x14ac:dyDescent="0.25">
      <c r="A113" s="14" t="s">
        <v>70</v>
      </c>
      <c r="B113" s="15"/>
      <c r="C113" s="16"/>
      <c r="D113" s="30"/>
      <c r="E113" s="30"/>
      <c r="G113" s="22"/>
    </row>
    <row r="114" spans="1:7" x14ac:dyDescent="0.25">
      <c r="A114" s="5" t="s">
        <v>71</v>
      </c>
      <c r="B114" s="2" t="s">
        <v>7</v>
      </c>
      <c r="C114" s="9">
        <v>5</v>
      </c>
      <c r="D114" s="28"/>
      <c r="E114" s="28">
        <f>D114*C114</f>
        <v>0</v>
      </c>
      <c r="G114" s="22"/>
    </row>
    <row r="115" spans="1:7" x14ac:dyDescent="0.25">
      <c r="A115" s="5" t="s">
        <v>72</v>
      </c>
      <c r="B115" s="2" t="s">
        <v>7</v>
      </c>
      <c r="C115" s="9">
        <v>5</v>
      </c>
      <c r="D115" s="28"/>
      <c r="E115" s="28">
        <f>D115*C115</f>
        <v>0</v>
      </c>
      <c r="G115" s="22"/>
    </row>
    <row r="116" spans="1:7" x14ac:dyDescent="0.25">
      <c r="A116" s="5" t="s">
        <v>73</v>
      </c>
      <c r="B116" s="2" t="s">
        <v>7</v>
      </c>
      <c r="C116" s="9">
        <v>5</v>
      </c>
      <c r="D116" s="28"/>
      <c r="E116" s="28">
        <f>D116*C116</f>
        <v>0</v>
      </c>
      <c r="G116" s="22"/>
    </row>
    <row r="117" spans="1:7" x14ac:dyDescent="0.25">
      <c r="A117" s="14" t="s">
        <v>126</v>
      </c>
      <c r="B117" s="15"/>
      <c r="C117" s="16"/>
      <c r="D117" s="30"/>
      <c r="E117" s="30"/>
      <c r="G117" s="22"/>
    </row>
    <row r="118" spans="1:7" x14ac:dyDescent="0.25">
      <c r="A118" s="5" t="s">
        <v>74</v>
      </c>
      <c r="B118" s="2" t="s">
        <v>32</v>
      </c>
      <c r="C118" s="9">
        <v>150</v>
      </c>
      <c r="D118" s="28"/>
      <c r="E118" s="28">
        <f t="shared" ref="E118:E123" si="7">D118*C118</f>
        <v>0</v>
      </c>
      <c r="G118" s="22"/>
    </row>
    <row r="119" spans="1:7" x14ac:dyDescent="0.25">
      <c r="A119" s="5" t="s">
        <v>75</v>
      </c>
      <c r="B119" s="2" t="s">
        <v>32</v>
      </c>
      <c r="C119" s="9">
        <v>500</v>
      </c>
      <c r="D119" s="28"/>
      <c r="E119" s="28">
        <f t="shared" si="7"/>
        <v>0</v>
      </c>
      <c r="G119" s="22"/>
    </row>
    <row r="120" spans="1:7" x14ac:dyDescent="0.25">
      <c r="A120" s="5" t="s">
        <v>76</v>
      </c>
      <c r="B120" s="2" t="s">
        <v>32</v>
      </c>
      <c r="C120" s="9">
        <v>150</v>
      </c>
      <c r="D120" s="28"/>
      <c r="E120" s="28">
        <f t="shared" si="7"/>
        <v>0</v>
      </c>
      <c r="G120" s="22"/>
    </row>
    <row r="121" spans="1:7" x14ac:dyDescent="0.25">
      <c r="A121" s="5" t="s">
        <v>77</v>
      </c>
      <c r="B121" s="2" t="s">
        <v>32</v>
      </c>
      <c r="C121" s="9">
        <v>50</v>
      </c>
      <c r="D121" s="28"/>
      <c r="E121" s="28">
        <f t="shared" si="7"/>
        <v>0</v>
      </c>
      <c r="G121" s="22"/>
    </row>
    <row r="122" spans="1:7" x14ac:dyDescent="0.25">
      <c r="A122" s="5" t="s">
        <v>78</v>
      </c>
      <c r="B122" s="2" t="s">
        <v>32</v>
      </c>
      <c r="C122" s="9">
        <v>75</v>
      </c>
      <c r="D122" s="28"/>
      <c r="E122" s="28">
        <f t="shared" si="7"/>
        <v>0</v>
      </c>
      <c r="G122" s="22"/>
    </row>
    <row r="123" spans="1:7" x14ac:dyDescent="0.25">
      <c r="A123" s="5" t="s">
        <v>139</v>
      </c>
      <c r="B123" s="2" t="s">
        <v>32</v>
      </c>
      <c r="C123" s="9">
        <v>100</v>
      </c>
      <c r="D123" s="28"/>
      <c r="E123" s="28">
        <f t="shared" si="7"/>
        <v>0</v>
      </c>
      <c r="G123" s="22"/>
    </row>
    <row r="124" spans="1:7" s="24" customFormat="1" x14ac:dyDescent="0.25">
      <c r="A124" s="14" t="s">
        <v>65</v>
      </c>
      <c r="B124" s="15"/>
      <c r="C124" s="30"/>
      <c r="D124" s="30"/>
      <c r="E124" s="30"/>
      <c r="G124" s="22"/>
    </row>
    <row r="125" spans="1:7" s="24" customFormat="1" x14ac:dyDescent="0.25">
      <c r="A125" s="14" t="s">
        <v>121</v>
      </c>
      <c r="B125" s="15"/>
      <c r="C125" s="30"/>
      <c r="D125" s="30"/>
      <c r="E125" s="30"/>
      <c r="G125" s="22"/>
    </row>
    <row r="126" spans="1:7" s="24" customFormat="1" x14ac:dyDescent="0.25">
      <c r="A126" s="27" t="s">
        <v>123</v>
      </c>
      <c r="B126" s="29" t="s">
        <v>7</v>
      </c>
      <c r="C126" s="31">
        <v>2</v>
      </c>
      <c r="D126" s="28"/>
      <c r="E126" s="28">
        <f>D126*C126</f>
        <v>0</v>
      </c>
      <c r="G126" s="22"/>
    </row>
    <row r="127" spans="1:7" s="24" customFormat="1" x14ac:dyDescent="0.25">
      <c r="A127" s="14" t="s">
        <v>122</v>
      </c>
      <c r="B127" s="15"/>
      <c r="C127" s="30"/>
      <c r="D127" s="30"/>
      <c r="E127" s="30"/>
      <c r="G127" s="22"/>
    </row>
    <row r="128" spans="1:7" s="24" customFormat="1" x14ac:dyDescent="0.25">
      <c r="A128" s="27" t="s">
        <v>148</v>
      </c>
      <c r="B128" s="29" t="s">
        <v>32</v>
      </c>
      <c r="C128" s="31">
        <v>20</v>
      </c>
      <c r="D128" s="28"/>
      <c r="E128" s="28">
        <f>D128*C128</f>
        <v>0</v>
      </c>
      <c r="G128" s="22"/>
    </row>
    <row r="129" spans="1:7" s="24" customFormat="1" x14ac:dyDescent="0.25">
      <c r="A129" s="27" t="s">
        <v>145</v>
      </c>
      <c r="B129" s="29" t="s">
        <v>32</v>
      </c>
      <c r="C129" s="31">
        <v>20</v>
      </c>
      <c r="D129" s="28"/>
      <c r="E129" s="28">
        <f>D129*C129</f>
        <v>0</v>
      </c>
      <c r="G129" s="22"/>
    </row>
    <row r="130" spans="1:7" s="24" customFormat="1" x14ac:dyDescent="0.25">
      <c r="A130" s="27" t="s">
        <v>146</v>
      </c>
      <c r="B130" s="29" t="s">
        <v>7</v>
      </c>
      <c r="C130" s="31">
        <v>6</v>
      </c>
      <c r="D130" s="28"/>
      <c r="E130" s="28">
        <f>D130*C130</f>
        <v>0</v>
      </c>
      <c r="G130" s="22"/>
    </row>
    <row r="131" spans="1:7" s="24" customFormat="1" x14ac:dyDescent="0.25">
      <c r="A131" s="14" t="s">
        <v>124</v>
      </c>
      <c r="B131" s="15"/>
      <c r="C131" s="30"/>
      <c r="D131" s="30"/>
      <c r="E131" s="30"/>
      <c r="G131" s="22"/>
    </row>
    <row r="132" spans="1:7" s="24" customFormat="1" x14ac:dyDescent="0.25">
      <c r="A132" s="27" t="s">
        <v>147</v>
      </c>
      <c r="B132" s="29" t="s">
        <v>7</v>
      </c>
      <c r="C132" s="31">
        <v>2</v>
      </c>
      <c r="D132" s="28"/>
      <c r="E132" s="28">
        <f>D132*C132</f>
        <v>0</v>
      </c>
      <c r="G132" s="22"/>
    </row>
    <row r="133" spans="1:7" x14ac:dyDescent="0.25">
      <c r="A133" s="14" t="s">
        <v>79</v>
      </c>
      <c r="B133" s="15"/>
      <c r="C133" s="16"/>
      <c r="D133" s="30"/>
      <c r="E133" s="30"/>
      <c r="G133" s="22"/>
    </row>
    <row r="134" spans="1:7" ht="26.25" x14ac:dyDescent="0.25">
      <c r="A134" s="5" t="s">
        <v>81</v>
      </c>
      <c r="B134" s="2" t="s">
        <v>80</v>
      </c>
      <c r="C134" s="9">
        <v>10</v>
      </c>
      <c r="D134" s="28"/>
      <c r="E134" s="28">
        <f>D134*C134</f>
        <v>0</v>
      </c>
      <c r="G134" s="22"/>
    </row>
    <row r="135" spans="1:7" s="24" customFormat="1" x14ac:dyDescent="0.25">
      <c r="A135" s="27" t="s">
        <v>152</v>
      </c>
      <c r="B135" s="29" t="s">
        <v>80</v>
      </c>
      <c r="C135" s="31">
        <v>60</v>
      </c>
      <c r="D135" s="28"/>
      <c r="E135" s="28">
        <f>D135*C135</f>
        <v>0</v>
      </c>
      <c r="G135" s="22"/>
    </row>
    <row r="136" spans="1:7" x14ac:dyDescent="0.25">
      <c r="A136" s="5" t="s">
        <v>82</v>
      </c>
      <c r="B136" s="2" t="s">
        <v>80</v>
      </c>
      <c r="C136" s="9">
        <v>16</v>
      </c>
      <c r="D136" s="28"/>
      <c r="E136" s="28">
        <f>D136*C136</f>
        <v>0</v>
      </c>
      <c r="G136" s="22"/>
    </row>
    <row r="137" spans="1:7" x14ac:dyDescent="0.25">
      <c r="A137" s="5" t="s">
        <v>83</v>
      </c>
      <c r="B137" s="2" t="s">
        <v>80</v>
      </c>
      <c r="C137" s="9">
        <v>50</v>
      </c>
      <c r="D137" s="28"/>
      <c r="E137" s="28">
        <f>D137*C137</f>
        <v>0</v>
      </c>
      <c r="G137" s="22"/>
    </row>
    <row r="138" spans="1:7" x14ac:dyDescent="0.25">
      <c r="A138" s="5" t="s">
        <v>140</v>
      </c>
      <c r="B138" s="2" t="s">
        <v>80</v>
      </c>
      <c r="C138" s="9">
        <v>80</v>
      </c>
      <c r="D138" s="28"/>
      <c r="E138" s="28">
        <f>D138*C138</f>
        <v>0</v>
      </c>
      <c r="G138" s="22"/>
    </row>
    <row r="139" spans="1:7" ht="51.75" x14ac:dyDescent="0.25">
      <c r="A139" s="17" t="s">
        <v>84</v>
      </c>
      <c r="B139" s="2" t="s">
        <v>39</v>
      </c>
      <c r="C139" s="9">
        <v>1</v>
      </c>
      <c r="D139" s="28"/>
      <c r="E139" s="28">
        <f>D139*C139</f>
        <v>0</v>
      </c>
      <c r="G139" s="22"/>
    </row>
    <row r="140" spans="1:7" x14ac:dyDescent="0.25">
      <c r="A140" s="14" t="s">
        <v>85</v>
      </c>
      <c r="B140" s="15"/>
      <c r="C140" s="16"/>
      <c r="D140" s="30"/>
      <c r="E140" s="30"/>
      <c r="G140" s="22"/>
    </row>
    <row r="141" spans="1:7" x14ac:dyDescent="0.25">
      <c r="A141" s="5" t="s">
        <v>86</v>
      </c>
      <c r="B141" s="2" t="s">
        <v>80</v>
      </c>
      <c r="C141" s="9">
        <v>48</v>
      </c>
      <c r="D141" s="28"/>
      <c r="E141" s="28">
        <f>D141*C141</f>
        <v>0</v>
      </c>
      <c r="G141" s="22"/>
    </row>
    <row r="142" spans="1:7" x14ac:dyDescent="0.25">
      <c r="A142" s="14" t="s">
        <v>87</v>
      </c>
      <c r="B142" s="15"/>
      <c r="C142" s="16"/>
      <c r="D142" s="30"/>
      <c r="E142" s="30"/>
      <c r="G142" s="22"/>
    </row>
    <row r="143" spans="1:7" x14ac:dyDescent="0.25">
      <c r="A143" s="14" t="s">
        <v>88</v>
      </c>
      <c r="B143" s="15"/>
      <c r="C143" s="16"/>
      <c r="D143" s="30"/>
      <c r="E143" s="30"/>
      <c r="G143" s="22"/>
    </row>
    <row r="144" spans="1:7" x14ac:dyDescent="0.25">
      <c r="A144" s="5" t="s">
        <v>89</v>
      </c>
      <c r="B144" s="2" t="s">
        <v>80</v>
      </c>
      <c r="C144" s="9">
        <v>10</v>
      </c>
      <c r="D144" s="28"/>
      <c r="E144" s="28">
        <f>D144*C144</f>
        <v>0</v>
      </c>
      <c r="G144" s="22"/>
    </row>
    <row r="145" spans="1:7" ht="26.25" x14ac:dyDescent="0.25">
      <c r="A145" s="5" t="s">
        <v>90</v>
      </c>
      <c r="B145" s="2" t="s">
        <v>80</v>
      </c>
      <c r="C145" s="9">
        <v>10</v>
      </c>
      <c r="D145" s="28"/>
      <c r="E145" s="28">
        <f>D145*C145</f>
        <v>0</v>
      </c>
      <c r="G145" s="22"/>
    </row>
    <row r="146" spans="1:7" x14ac:dyDescent="0.25">
      <c r="A146" s="5" t="s">
        <v>91</v>
      </c>
      <c r="B146" s="2" t="s">
        <v>80</v>
      </c>
      <c r="C146" s="9">
        <v>20</v>
      </c>
      <c r="D146" s="28"/>
      <c r="E146" s="28">
        <f>D146*C146</f>
        <v>0</v>
      </c>
      <c r="G146" s="22"/>
    </row>
    <row r="147" spans="1:7" x14ac:dyDescent="0.25">
      <c r="A147" s="5" t="s">
        <v>92</v>
      </c>
      <c r="B147" s="2" t="s">
        <v>80</v>
      </c>
      <c r="C147" s="9">
        <v>20</v>
      </c>
      <c r="D147" s="28"/>
      <c r="E147" s="28">
        <f>D147*C147</f>
        <v>0</v>
      </c>
      <c r="G147" s="22"/>
    </row>
    <row r="148" spans="1:7" x14ac:dyDescent="0.25">
      <c r="A148" s="5" t="s">
        <v>110</v>
      </c>
      <c r="B148" s="29" t="s">
        <v>80</v>
      </c>
      <c r="C148" s="9">
        <v>60</v>
      </c>
      <c r="D148" s="28"/>
      <c r="E148" s="28">
        <f>D148*C148</f>
        <v>0</v>
      </c>
      <c r="G148" s="22"/>
    </row>
    <row r="149" spans="1:7" x14ac:dyDescent="0.25">
      <c r="A149" s="13" t="s">
        <v>93</v>
      </c>
      <c r="B149" s="4"/>
      <c r="C149" s="8"/>
      <c r="D149" s="8">
        <f>SUM(D42:D148)</f>
        <v>0</v>
      </c>
      <c r="E149" s="8">
        <f>SUM(E42:E148)</f>
        <v>0</v>
      </c>
      <c r="G149" s="22"/>
    </row>
    <row r="150" spans="1:7" x14ac:dyDescent="0.25">
      <c r="A150" s="5" t="s">
        <v>94</v>
      </c>
      <c r="B150" s="2" t="s">
        <v>101</v>
      </c>
      <c r="C150" s="9">
        <v>1</v>
      </c>
      <c r="D150" s="31"/>
      <c r="E150" s="28">
        <f>D150*C150</f>
        <v>0</v>
      </c>
      <c r="G150" s="22"/>
    </row>
    <row r="151" spans="1:7" ht="15.75" x14ac:dyDescent="0.25">
      <c r="A151" s="12" t="s">
        <v>95</v>
      </c>
      <c r="B151" s="3"/>
      <c r="C151" s="10"/>
      <c r="D151" s="10">
        <f>D149+D39+D150</f>
        <v>0</v>
      </c>
      <c r="E151" s="10">
        <f>E149+E39+E150</f>
        <v>0</v>
      </c>
      <c r="G151" s="22"/>
    </row>
    <row r="152" spans="1:7" s="24" customFormat="1" ht="15.75" x14ac:dyDescent="0.25">
      <c r="A152" s="12" t="s">
        <v>130</v>
      </c>
      <c r="B152" s="3"/>
      <c r="C152" s="10"/>
      <c r="D152" s="10">
        <f>D151+D25</f>
        <v>0</v>
      </c>
      <c r="E152" s="10">
        <f>E151+E25</f>
        <v>0</v>
      </c>
      <c r="G152" s="22"/>
    </row>
    <row r="153" spans="1:7" x14ac:dyDescent="0.25">
      <c r="A153" s="5"/>
      <c r="B153" s="2"/>
      <c r="C153" s="9"/>
      <c r="D153" s="31"/>
      <c r="E153" s="31"/>
    </row>
  </sheetData>
  <printOptions headings="1" gridLines="1"/>
  <pageMargins left="0.70833333333333304" right="0.70833333333333304" top="0.78749999999999998" bottom="0.78749999999999998" header="0.31527777777777799" footer="0.31527777777777799"/>
  <pageSetup paperSize="9" scale="70" firstPageNumber="3" fitToHeight="16" orientation="portrait" useFirstPageNumber="1" horizontalDpi="300" verticalDpi="300" r:id="rId1"/>
  <headerFooter>
    <oddHeader xml:space="preserve">&amp;CBrachyterapie Ústí nad Labem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brachyterapie</vt:lpstr>
      <vt:lpstr>brachyterapie!Oblast_tisku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</dc:creator>
  <cp:lastModifiedBy>Petr Mana</cp:lastModifiedBy>
  <cp:revision>0</cp:revision>
  <cp:lastPrinted>2021-05-11T05:53:40Z</cp:lastPrinted>
  <dcterms:created xsi:type="dcterms:W3CDTF">2016-09-14T08:03:53Z</dcterms:created>
  <dcterms:modified xsi:type="dcterms:W3CDTF">2021-05-11T05:54:31Z</dcterms:modified>
  <dc:language>cs-CZ</dc:language>
</cp:coreProperties>
</file>